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ukina.FINKOM\Desktop\"/>
    </mc:Choice>
  </mc:AlternateContent>
  <bookViews>
    <workbookView xWindow="0" yWindow="0" windowWidth="15648" windowHeight="91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57" i="1" l="1"/>
  <c r="G55" i="1"/>
  <c r="G53" i="1"/>
  <c r="G51" i="1"/>
  <c r="G50" i="1"/>
  <c r="G48" i="1"/>
  <c r="G47" i="1"/>
  <c r="G46" i="1"/>
  <c r="G45" i="1"/>
  <c r="G43" i="1"/>
  <c r="G41" i="1"/>
  <c r="G40" i="1"/>
  <c r="G38" i="1"/>
  <c r="G37" i="1"/>
  <c r="G36" i="1"/>
  <c r="G35" i="1"/>
  <c r="G34" i="1"/>
  <c r="G32" i="1"/>
  <c r="G30" i="1"/>
  <c r="G29" i="1"/>
  <c r="G28" i="1"/>
  <c r="G27" i="1"/>
  <c r="G25" i="1"/>
  <c r="G24" i="1"/>
  <c r="G23" i="1"/>
  <c r="G22" i="1"/>
  <c r="G21" i="1"/>
  <c r="G20" i="1"/>
  <c r="G17" i="1"/>
  <c r="G16" i="1"/>
  <c r="G14" i="1"/>
  <c r="G12" i="1"/>
  <c r="G11" i="1"/>
  <c r="G10" i="1"/>
  <c r="G9" i="1"/>
  <c r="G8" i="1"/>
  <c r="G7" i="1"/>
  <c r="G6" i="1"/>
  <c r="G5" i="1"/>
  <c r="D56" i="1"/>
  <c r="D54" i="1"/>
  <c r="D52" i="1"/>
  <c r="D49" i="1"/>
  <c r="D44" i="1"/>
  <c r="D42" i="1"/>
  <c r="D39" i="1"/>
  <c r="D33" i="1"/>
  <c r="D31" i="1"/>
  <c r="D26" i="1"/>
  <c r="D19" i="1"/>
  <c r="D15" i="1"/>
  <c r="D13" i="1"/>
  <c r="D4" i="1"/>
  <c r="D58" i="1" l="1"/>
  <c r="F18" i="1"/>
  <c r="F36" i="1" l="1"/>
  <c r="F50" i="1" l="1"/>
  <c r="E49" i="1"/>
  <c r="G49" i="1" s="1"/>
  <c r="C49" i="1"/>
  <c r="E42" i="1"/>
  <c r="G42" i="1" s="1"/>
  <c r="C42" i="1"/>
  <c r="F43" i="1"/>
  <c r="F28" i="1"/>
  <c r="F29" i="1"/>
  <c r="F30" i="1"/>
  <c r="E26" i="1"/>
  <c r="G26" i="1" s="1"/>
  <c r="C26" i="1"/>
  <c r="F42" i="1" l="1"/>
  <c r="F10" i="1"/>
  <c r="F57" i="1" l="1"/>
  <c r="E56" i="1"/>
  <c r="G56" i="1" s="1"/>
  <c r="C56" i="1"/>
  <c r="F55" i="1"/>
  <c r="E54" i="1"/>
  <c r="G54" i="1" s="1"/>
  <c r="C54" i="1"/>
  <c r="F53" i="1"/>
  <c r="E52" i="1"/>
  <c r="G52" i="1" s="1"/>
  <c r="C52" i="1"/>
  <c r="F51" i="1"/>
  <c r="F48" i="1"/>
  <c r="F47" i="1"/>
  <c r="F46" i="1"/>
  <c r="F45" i="1"/>
  <c r="E44" i="1"/>
  <c r="G44" i="1" s="1"/>
  <c r="C44" i="1"/>
  <c r="F41" i="1"/>
  <c r="F40" i="1"/>
  <c r="E39" i="1"/>
  <c r="G39" i="1" s="1"/>
  <c r="C39" i="1"/>
  <c r="F38" i="1"/>
  <c r="F37" i="1"/>
  <c r="F35" i="1"/>
  <c r="F34" i="1"/>
  <c r="E33" i="1"/>
  <c r="G33" i="1" s="1"/>
  <c r="C33" i="1"/>
  <c r="F32" i="1"/>
  <c r="E31" i="1"/>
  <c r="G31" i="1" s="1"/>
  <c r="C31" i="1"/>
  <c r="F27" i="1"/>
  <c r="F25" i="1"/>
  <c r="F24" i="1"/>
  <c r="F23" i="1"/>
  <c r="F22" i="1"/>
  <c r="F21" i="1"/>
  <c r="F20" i="1"/>
  <c r="E19" i="1"/>
  <c r="G19" i="1" s="1"/>
  <c r="C19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G4" i="1" s="1"/>
  <c r="C4" i="1"/>
  <c r="C58" i="1" l="1"/>
  <c r="E58" i="1"/>
  <c r="G58" i="1" s="1"/>
  <c r="F52" i="1"/>
  <c r="F49" i="1"/>
  <c r="F33" i="1"/>
  <c r="F31" i="1"/>
  <c r="F15" i="1"/>
  <c r="F4" i="1"/>
  <c r="F13" i="1"/>
  <c r="F19" i="1"/>
  <c r="F26" i="1"/>
  <c r="F39" i="1"/>
  <c r="F44" i="1"/>
  <c r="F56" i="1"/>
  <c r="F54" i="1"/>
  <c r="F58" i="1" l="1"/>
</calcChain>
</file>

<file path=xl/sharedStrings.xml><?xml version="1.0" encoding="utf-8"?>
<sst xmlns="http://schemas.openxmlformats.org/spreadsheetml/2006/main" count="117" uniqueCount="117">
  <si>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</si>
  <si>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</si>
  <si>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</si>
  <si>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</si>
  <si>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</si>
  <si>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</si>
  <si>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</si>
  <si>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</si>
  <si>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</si>
  <si>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</si>
  <si>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</si>
  <si>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</si>
  <si>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</si>
  <si>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</si>
  <si>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</si>
  <si>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</si>
  <si>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</si>
  <si>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</si>
  <si>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</si>
  <si>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</si>
  <si>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</si>
  <si>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</si>
  <si>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</si>
  <si>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</si>
  <si>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</si>
  <si>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</si>
  <si>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</si>
  <si>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</si>
  <si>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</si>
  <si>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</si>
  <si>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</si>
  <si>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</si>
  <si>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</si>
  <si>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</si>
  <si>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</si>
  <si>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</si>
  <si>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</si>
  <si>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</si>
  <si>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</si>
  <si>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</si>
  <si>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</si>
  <si>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</si>
  <si>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</si>
  <si>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</si>
  <si>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</si>
  <si>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</si>
  <si>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</si>
  <si>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</si>
  <si>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</si>
  <si>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</si>
  <si>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</si>
  <si>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</si>
  <si>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</si>
  <si>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</si>
  <si>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</si>
  <si>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</si>
  <si>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</si>
  <si>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</si>
  <si>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</si>
  <si>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</si>
  <si>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</si>
  <si>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</si>
  <si>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</si>
  <si>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</si>
  <si>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</si>
  <si>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</si>
  <si>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</si>
  <si>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</si>
  <si>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</si>
  <si>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</si>
  <si>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</si>
  <si>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</si>
  <si>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</si>
  <si>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</si>
  <si>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</si>
  <si>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</si>
  <si>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</si>
  <si>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</si>
  <si>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</si>
  <si>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</si>
  <si>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</si>
  <si>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</si>
  <si>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</si>
  <si>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</si>
  <si>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</si>
  <si>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</si>
  <si>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</si>
  <si>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</si>
  <si>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</si>
  <si>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</si>
  <si>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</si>
  <si>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</si>
  <si>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</si>
  <si>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</si>
  <si>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</si>
  <si>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</si>
  <si>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</si>
  <si>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</si>
  <si>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РЗ,ПР</t>
  </si>
  <si>
    <t>0107</t>
  </si>
  <si>
    <t>Обеспечение проведения выборов и референдумов</t>
  </si>
  <si>
    <t>Уточненный план на 2017 год</t>
  </si>
  <si>
    <t>% исполнения от годового плана на 2017 год</t>
  </si>
  <si>
    <t>0505</t>
  </si>
  <si>
    <t>Другие вопросы в области жилищно-коммунального хозяйства</t>
  </si>
  <si>
    <t>0900</t>
  </si>
  <si>
    <t>0909</t>
  </si>
  <si>
    <t>Здравоохранение</t>
  </si>
  <si>
    <t>Другие вопросы в области здравоохранения</t>
  </si>
  <si>
    <t>1101</t>
  </si>
  <si>
    <t xml:space="preserve">Физическая культура </t>
  </si>
  <si>
    <t>0703</t>
  </si>
  <si>
    <t>Дополнительное образование детей</t>
  </si>
  <si>
    <t xml:space="preserve">Другие вопросы в области национальной безопасности и правоохранительной деятельности
</t>
  </si>
  <si>
    <t>Анализ исполнения расходной части бюджета на 01.10.2017 г.</t>
  </si>
  <si>
    <t>Уточненный план 9 месяцев 2017  года</t>
  </si>
  <si>
    <t>% исполнения от плана 9 месяцев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</si>
</sst>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3" fillId="3" borderId="1" xfId="29" applyFont="1" applyFill="1" applyBorder="1" applyAlignment="1">
      <alignment vertical="center" wrapText="1"/>
    </xf>
    <xf numFmtId="164" fontId="3" fillId="3" borderId="1" xfId="30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zoomScale="81" zoomScaleNormal="81" workbookViewId="0">
      <pane xSplit="2" ySplit="3" topLeftCell="C52" activePane="bottomRight" state="frozen"/>
      <selection pane="topRight" activeCell="C1" sqref="C1"/>
      <selection pane="bottomLeft" activeCell="A4" sqref="A4"/>
      <selection pane="bottomRight" activeCell="M6" sqref="M6"/>
    </sheetView>
  </sheetViews>
  <sheetFormatPr defaultRowHeight="14.4" x14ac:dyDescent="0.3"/>
  <cols>
    <col min="1" max="1" width="13.88671875" customWidth="1"/>
    <col min="2" max="2" width="57.33203125" customWidth="1"/>
    <col min="3" max="4" width="22.33203125" customWidth="1"/>
    <col min="5" max="5" width="22.5546875" customWidth="1"/>
    <col min="6" max="7" width="25.109375" customWidth="1"/>
  </cols>
  <sheetData>
    <row r="1" spans="1:7" ht="17.399999999999999" x14ac:dyDescent="0.3">
      <c r="B1" s="76" t="s">
        <v>114</v>
      </c>
      <c r="C1" s="76"/>
      <c r="D1" s="76"/>
      <c r="E1" s="76"/>
      <c r="F1" s="76"/>
      <c r="G1" s="68"/>
    </row>
    <row r="2" spans="1:7" ht="17.399999999999999" x14ac:dyDescent="0.3">
      <c r="B2" s="77"/>
      <c r="C2" s="77"/>
      <c r="D2" s="77"/>
      <c r="E2" s="77"/>
      <c r="F2" s="77"/>
      <c r="G2" s="69"/>
    </row>
    <row r="3" spans="1:7" ht="52.2" x14ac:dyDescent="0.3">
      <c r="A3" s="1" t="s">
        <v>98</v>
      </c>
      <c r="B3" s="2" t="s">
        <v>0</v>
      </c>
      <c r="C3" s="2" t="s">
        <v>101</v>
      </c>
      <c r="D3" s="2" t="s">
        <v>115</v>
      </c>
      <c r="E3" s="2" t="s">
        <v>1</v>
      </c>
      <c r="F3" s="2" t="s">
        <v>102</v>
      </c>
      <c r="G3" s="2" t="s">
        <v>116</v>
      </c>
    </row>
    <row r="4" spans="1:7" ht="17.399999999999999" x14ac:dyDescent="0.3">
      <c r="A4" s="3" t="s">
        <v>2</v>
      </c>
      <c r="B4" s="4" t="s">
        <v>3</v>
      </c>
      <c r="C4" s="5">
        <f>SUM(C5:C12)</f>
        <v>292078.8</v>
      </c>
      <c r="D4" s="5">
        <f>SUM(D5:D12)</f>
        <v>243579.9</v>
      </c>
      <c r="E4" s="5">
        <f>SUM(E5:E12)</f>
        <v>207993.3</v>
      </c>
      <c r="F4" s="6">
        <f t="shared" ref="F4:F35" si="0">E4/C4*100</f>
        <v>71.211364878245192</v>
      </c>
      <c r="G4" s="70">
        <f>SUM(E4/D4*100)</f>
        <v>85.390173819760989</v>
      </c>
    </row>
    <row r="5" spans="1:7" ht="54" x14ac:dyDescent="0.3">
      <c r="A5" s="7" t="s">
        <v>4</v>
      </c>
      <c r="B5" s="8" t="s">
        <v>5</v>
      </c>
      <c r="C5" s="9">
        <v>3376.6</v>
      </c>
      <c r="D5" s="9">
        <v>2855.3</v>
      </c>
      <c r="E5" s="9">
        <v>2418.6999999999998</v>
      </c>
      <c r="F5" s="10">
        <f t="shared" si="0"/>
        <v>71.631226677723149</v>
      </c>
      <c r="G5" s="71">
        <f>SUM(E5/D5*100)</f>
        <v>84.709137393618875</v>
      </c>
    </row>
    <row r="6" spans="1:7" ht="72" x14ac:dyDescent="0.3">
      <c r="A6" s="7" t="s">
        <v>6</v>
      </c>
      <c r="B6" s="8" t="s">
        <v>7</v>
      </c>
      <c r="C6" s="11">
        <v>17130.8</v>
      </c>
      <c r="D6" s="11">
        <v>15775.9</v>
      </c>
      <c r="E6" s="11">
        <v>13152.2</v>
      </c>
      <c r="F6" s="10">
        <f t="shared" si="0"/>
        <v>76.77516519952367</v>
      </c>
      <c r="G6" s="72">
        <f t="shared" ref="G6:G12" si="1">SUM(E6/D6*100)</f>
        <v>83.368936162120704</v>
      </c>
    </row>
    <row r="7" spans="1:7" ht="72" x14ac:dyDescent="0.3">
      <c r="A7" s="7" t="s">
        <v>8</v>
      </c>
      <c r="B7" s="8" t="s">
        <v>9</v>
      </c>
      <c r="C7" s="11">
        <v>103284.4</v>
      </c>
      <c r="D7" s="11">
        <v>88721.3</v>
      </c>
      <c r="E7" s="11">
        <v>83460</v>
      </c>
      <c r="F7" s="10">
        <f t="shared" si="0"/>
        <v>80.806007489998493</v>
      </c>
      <c r="G7" s="72">
        <f t="shared" si="1"/>
        <v>94.069856956559477</v>
      </c>
    </row>
    <row r="8" spans="1:7" ht="18" x14ac:dyDescent="0.35">
      <c r="A8" s="7" t="s">
        <v>10</v>
      </c>
      <c r="B8" s="8" t="s">
        <v>11</v>
      </c>
      <c r="C8" s="11">
        <v>1.6</v>
      </c>
      <c r="D8" s="11">
        <v>1.6</v>
      </c>
      <c r="E8" s="11">
        <v>0</v>
      </c>
      <c r="F8" s="10">
        <f t="shared" si="0"/>
        <v>0</v>
      </c>
      <c r="G8" s="73">
        <f t="shared" si="1"/>
        <v>0</v>
      </c>
    </row>
    <row r="9" spans="1:7" ht="54" x14ac:dyDescent="0.3">
      <c r="A9" s="7" t="s">
        <v>12</v>
      </c>
      <c r="B9" s="12" t="s">
        <v>13</v>
      </c>
      <c r="C9" s="13">
        <v>53336</v>
      </c>
      <c r="D9" s="13">
        <v>45890.7</v>
      </c>
      <c r="E9" s="13">
        <v>43084.2</v>
      </c>
      <c r="F9" s="10">
        <f t="shared" si="0"/>
        <v>80.778836058197086</v>
      </c>
      <c r="G9" s="72">
        <f t="shared" si="1"/>
        <v>93.884381802848935</v>
      </c>
    </row>
    <row r="10" spans="1:7" ht="36" x14ac:dyDescent="0.35">
      <c r="A10" s="7" t="s">
        <v>99</v>
      </c>
      <c r="B10" s="12" t="s">
        <v>100</v>
      </c>
      <c r="C10" s="13">
        <v>480.4</v>
      </c>
      <c r="D10" s="13">
        <v>480.4</v>
      </c>
      <c r="E10" s="13">
        <v>480.4</v>
      </c>
      <c r="F10" s="10">
        <f t="shared" si="0"/>
        <v>100</v>
      </c>
      <c r="G10" s="73">
        <f t="shared" si="1"/>
        <v>100</v>
      </c>
    </row>
    <row r="11" spans="1:7" ht="18" x14ac:dyDescent="0.35">
      <c r="A11" s="7" t="s">
        <v>14</v>
      </c>
      <c r="B11" s="14" t="s">
        <v>15</v>
      </c>
      <c r="C11" s="15">
        <v>7024.7</v>
      </c>
      <c r="D11" s="15">
        <v>5874.7</v>
      </c>
      <c r="E11" s="15">
        <v>0</v>
      </c>
      <c r="F11" s="10">
        <f t="shared" si="0"/>
        <v>0</v>
      </c>
      <c r="G11" s="73">
        <f t="shared" si="1"/>
        <v>0</v>
      </c>
    </row>
    <row r="12" spans="1:7" ht="18" x14ac:dyDescent="0.3">
      <c r="A12" s="7" t="s">
        <v>16</v>
      </c>
      <c r="B12" s="14" t="s">
        <v>17</v>
      </c>
      <c r="C12" s="15">
        <v>107444.3</v>
      </c>
      <c r="D12" s="15">
        <v>83980</v>
      </c>
      <c r="E12" s="15">
        <v>65397.8</v>
      </c>
      <c r="F12" s="10">
        <f t="shared" si="0"/>
        <v>60.866700234447059</v>
      </c>
      <c r="G12" s="72">
        <f t="shared" si="1"/>
        <v>77.873065015479881</v>
      </c>
    </row>
    <row r="13" spans="1:7" ht="18" x14ac:dyDescent="0.35">
      <c r="A13" s="3" t="s">
        <v>18</v>
      </c>
      <c r="B13" s="16" t="s">
        <v>19</v>
      </c>
      <c r="C13" s="5">
        <f>SUM(C14)</f>
        <v>2648.4</v>
      </c>
      <c r="D13" s="5">
        <f>SUM(D14)</f>
        <v>1986.4</v>
      </c>
      <c r="E13" s="5">
        <f t="shared" ref="E13" si="2">SUM(E14)</f>
        <v>1986.4</v>
      </c>
      <c r="F13" s="6">
        <f t="shared" si="0"/>
        <v>75.003775864673003</v>
      </c>
      <c r="G13" s="74">
        <v>100</v>
      </c>
    </row>
    <row r="14" spans="1:7" ht="18" x14ac:dyDescent="0.35">
      <c r="A14" s="7" t="s">
        <v>20</v>
      </c>
      <c r="B14" s="17" t="s">
        <v>21</v>
      </c>
      <c r="C14" s="18">
        <v>2648.4</v>
      </c>
      <c r="D14" s="18">
        <v>1986.4</v>
      </c>
      <c r="E14" s="18">
        <v>1986.4</v>
      </c>
      <c r="F14" s="10">
        <f t="shared" si="0"/>
        <v>75.003775864673003</v>
      </c>
      <c r="G14" s="73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51565.8</v>
      </c>
      <c r="D15" s="5">
        <f>SUM(D16:D18)</f>
        <v>40525.1</v>
      </c>
      <c r="E15" s="5">
        <f t="shared" ref="E15" si="3">SUM(E16:E18)</f>
        <v>22596.600000000002</v>
      </c>
      <c r="F15" s="6">
        <f t="shared" si="0"/>
        <v>43.820904553017698</v>
      </c>
      <c r="G15" s="74">
        <f t="shared" ref="G15:G58" si="4">SUM(E15/D15*100)</f>
        <v>55.759516941352402</v>
      </c>
    </row>
    <row r="16" spans="1:7" ht="18" x14ac:dyDescent="0.35">
      <c r="A16" s="20" t="s">
        <v>24</v>
      </c>
      <c r="B16" s="21" t="s">
        <v>25</v>
      </c>
      <c r="C16" s="22">
        <v>4366.6000000000004</v>
      </c>
      <c r="D16" s="22">
        <v>3611.6</v>
      </c>
      <c r="E16" s="22">
        <v>2748.7</v>
      </c>
      <c r="F16" s="10">
        <f t="shared" si="0"/>
        <v>62.948289286859328</v>
      </c>
      <c r="G16" s="73">
        <f t="shared" si="4"/>
        <v>76.107542363495398</v>
      </c>
    </row>
    <row r="17" spans="1:7" ht="54" x14ac:dyDescent="0.35">
      <c r="A17" s="20" t="s">
        <v>26</v>
      </c>
      <c r="B17" s="23" t="s">
        <v>27</v>
      </c>
      <c r="C17" s="24">
        <v>29475.3</v>
      </c>
      <c r="D17" s="24">
        <v>20214.5</v>
      </c>
      <c r="E17" s="24">
        <v>19633.5</v>
      </c>
      <c r="F17" s="10">
        <f t="shared" si="0"/>
        <v>66.61000905843197</v>
      </c>
      <c r="G17" s="72">
        <f t="shared" si="4"/>
        <v>97.125825521284227</v>
      </c>
    </row>
    <row r="18" spans="1:7" ht="61.95" customHeight="1" x14ac:dyDescent="0.35">
      <c r="A18" s="20" t="s">
        <v>28</v>
      </c>
      <c r="B18" s="25" t="s">
        <v>113</v>
      </c>
      <c r="C18" s="26">
        <v>17723.900000000001</v>
      </c>
      <c r="D18" s="26">
        <v>16699</v>
      </c>
      <c r="E18" s="26">
        <v>214.4</v>
      </c>
      <c r="F18" s="10">
        <f t="shared" si="0"/>
        <v>1.2096660441550673</v>
      </c>
      <c r="G18" s="72">
        <f t="shared" si="4"/>
        <v>1.2839092161207257</v>
      </c>
    </row>
    <row r="19" spans="1:7" ht="18" x14ac:dyDescent="0.35">
      <c r="A19" s="27" t="s">
        <v>29</v>
      </c>
      <c r="B19" s="16" t="s">
        <v>30</v>
      </c>
      <c r="C19" s="5">
        <f>SUM(C20:C25)</f>
        <v>518842.60000000003</v>
      </c>
      <c r="D19" s="5">
        <f>SUM(D20:D25)</f>
        <v>388252.80000000005</v>
      </c>
      <c r="E19" s="5">
        <f t="shared" ref="E19" si="5">SUM(E20:E25)</f>
        <v>317581.90000000002</v>
      </c>
      <c r="F19" s="6">
        <f t="shared" si="0"/>
        <v>61.209680932136258</v>
      </c>
      <c r="G19" s="74">
        <f t="shared" si="4"/>
        <v>81.797710151736183</v>
      </c>
    </row>
    <row r="20" spans="1:7" ht="18" x14ac:dyDescent="0.35">
      <c r="A20" s="20" t="s">
        <v>31</v>
      </c>
      <c r="B20" s="28" t="s">
        <v>32</v>
      </c>
      <c r="C20" s="29">
        <v>8223.9</v>
      </c>
      <c r="D20" s="29">
        <v>6990.6</v>
      </c>
      <c r="E20" s="29">
        <v>6990.6</v>
      </c>
      <c r="F20" s="10">
        <f t="shared" si="0"/>
        <v>85.003465509065052</v>
      </c>
      <c r="G20" s="72">
        <f t="shared" si="4"/>
        <v>100</v>
      </c>
    </row>
    <row r="21" spans="1:7" ht="18" x14ac:dyDescent="0.3">
      <c r="A21" s="7" t="s">
        <v>33</v>
      </c>
      <c r="B21" s="30" t="s">
        <v>34</v>
      </c>
      <c r="C21" s="29">
        <v>170060.5</v>
      </c>
      <c r="D21" s="29">
        <v>167040.5</v>
      </c>
      <c r="E21" s="29">
        <v>131958.79999999999</v>
      </c>
      <c r="F21" s="10">
        <f t="shared" si="0"/>
        <v>77.59520876393988</v>
      </c>
      <c r="G21" s="72">
        <f t="shared" si="4"/>
        <v>78.998087290208048</v>
      </c>
    </row>
    <row r="22" spans="1:7" ht="18" x14ac:dyDescent="0.3">
      <c r="A22" s="7" t="s">
        <v>35</v>
      </c>
      <c r="B22" s="31" t="s">
        <v>36</v>
      </c>
      <c r="C22" s="29">
        <v>16006.7</v>
      </c>
      <c r="D22" s="29">
        <v>11050.9</v>
      </c>
      <c r="E22" s="29">
        <v>8961.9</v>
      </c>
      <c r="F22" s="10">
        <f t="shared" si="0"/>
        <v>55.988429845002393</v>
      </c>
      <c r="G22" s="72">
        <f t="shared" si="4"/>
        <v>81.096562270946265</v>
      </c>
    </row>
    <row r="23" spans="1:7" ht="18" x14ac:dyDescent="0.3">
      <c r="A23" s="7" t="s">
        <v>37</v>
      </c>
      <c r="B23" s="30" t="s">
        <v>38</v>
      </c>
      <c r="C23" s="29">
        <v>159577.20000000001</v>
      </c>
      <c r="D23" s="29">
        <v>67104.100000000006</v>
      </c>
      <c r="E23" s="29">
        <v>67104.100000000006</v>
      </c>
      <c r="F23" s="10">
        <f t="shared" si="0"/>
        <v>42.051182750417979</v>
      </c>
      <c r="G23" s="72">
        <f t="shared" si="4"/>
        <v>100</v>
      </c>
    </row>
    <row r="24" spans="1:7" ht="18" x14ac:dyDescent="0.3">
      <c r="A24" s="7" t="s">
        <v>39</v>
      </c>
      <c r="B24" s="30" t="s">
        <v>40</v>
      </c>
      <c r="C24" s="29">
        <v>12524.8</v>
      </c>
      <c r="D24" s="29">
        <v>9665.6</v>
      </c>
      <c r="E24" s="29">
        <v>7340.4</v>
      </c>
      <c r="F24" s="10">
        <f t="shared" si="0"/>
        <v>58.606923863055691</v>
      </c>
      <c r="G24" s="72">
        <f t="shared" si="4"/>
        <v>75.943552391988078</v>
      </c>
    </row>
    <row r="25" spans="1:7" ht="36" x14ac:dyDescent="0.3">
      <c r="A25" s="7" t="s">
        <v>41</v>
      </c>
      <c r="B25" s="32" t="s">
        <v>42</v>
      </c>
      <c r="C25" s="33">
        <v>152449.5</v>
      </c>
      <c r="D25" s="33">
        <v>126401.1</v>
      </c>
      <c r="E25" s="33">
        <v>95226.1</v>
      </c>
      <c r="F25" s="10">
        <f t="shared" si="0"/>
        <v>62.464029071922177</v>
      </c>
      <c r="G25" s="72">
        <f t="shared" si="4"/>
        <v>75.336448812549889</v>
      </c>
    </row>
    <row r="26" spans="1:7" ht="18" x14ac:dyDescent="0.35">
      <c r="A26" s="3" t="s">
        <v>43</v>
      </c>
      <c r="B26" s="16" t="s">
        <v>44</v>
      </c>
      <c r="C26" s="5">
        <f>SUM(C27:C30)</f>
        <v>710542.39999999991</v>
      </c>
      <c r="D26" s="5">
        <f t="shared" ref="D26" si="6">SUM(D27:D30)</f>
        <v>502049.59999999992</v>
      </c>
      <c r="E26" s="5">
        <f t="shared" ref="E26" si="7">SUM(E27:E30)</f>
        <v>281141.5</v>
      </c>
      <c r="F26" s="6">
        <f t="shared" si="0"/>
        <v>39.567167279531809</v>
      </c>
      <c r="G26" s="74">
        <f t="shared" si="4"/>
        <v>55.998749924310275</v>
      </c>
    </row>
    <row r="27" spans="1:7" ht="18" x14ac:dyDescent="0.3">
      <c r="A27" s="7" t="s">
        <v>45</v>
      </c>
      <c r="B27" s="34" t="s">
        <v>46</v>
      </c>
      <c r="C27" s="35">
        <v>78774.899999999994</v>
      </c>
      <c r="D27" s="35">
        <v>25127.3</v>
      </c>
      <c r="E27" s="35">
        <v>25127.3</v>
      </c>
      <c r="F27" s="10">
        <f t="shared" si="0"/>
        <v>31.897596823353634</v>
      </c>
      <c r="G27" s="72">
        <f t="shared" si="4"/>
        <v>100</v>
      </c>
    </row>
    <row r="28" spans="1:7" ht="18" x14ac:dyDescent="0.3">
      <c r="A28" s="7" t="s">
        <v>47</v>
      </c>
      <c r="B28" s="34" t="s">
        <v>48</v>
      </c>
      <c r="C28" s="35">
        <v>609996.69999999995</v>
      </c>
      <c r="D28" s="35">
        <v>466262.6</v>
      </c>
      <c r="E28" s="35">
        <v>245357.1</v>
      </c>
      <c r="F28" s="10">
        <f t="shared" si="0"/>
        <v>40.222693008011355</v>
      </c>
      <c r="G28" s="72">
        <f t="shared" si="4"/>
        <v>52.622084636425917</v>
      </c>
    </row>
    <row r="29" spans="1:7" ht="18" x14ac:dyDescent="0.35">
      <c r="A29" s="7" t="s">
        <v>49</v>
      </c>
      <c r="B29" s="34" t="s">
        <v>50</v>
      </c>
      <c r="C29" s="35">
        <v>21768.2</v>
      </c>
      <c r="D29" s="35">
        <v>10657.1</v>
      </c>
      <c r="E29" s="35">
        <v>10657.1</v>
      </c>
      <c r="F29" s="10">
        <f t="shared" si="0"/>
        <v>48.957194439595376</v>
      </c>
      <c r="G29" s="73">
        <f t="shared" si="4"/>
        <v>100</v>
      </c>
    </row>
    <row r="30" spans="1:7" ht="36" x14ac:dyDescent="0.3">
      <c r="A30" s="7" t="s">
        <v>103</v>
      </c>
      <c r="B30" s="34" t="s">
        <v>104</v>
      </c>
      <c r="C30" s="35">
        <v>2.6</v>
      </c>
      <c r="D30" s="35">
        <v>2.6</v>
      </c>
      <c r="E30" s="35">
        <v>0</v>
      </c>
      <c r="F30" s="10">
        <f t="shared" si="0"/>
        <v>0</v>
      </c>
      <c r="G30" s="72">
        <f t="shared" si="4"/>
        <v>0</v>
      </c>
    </row>
    <row r="31" spans="1:7" ht="18" x14ac:dyDescent="0.35">
      <c r="A31" s="36" t="s">
        <v>51</v>
      </c>
      <c r="B31" s="37" t="s">
        <v>52</v>
      </c>
      <c r="C31" s="38">
        <f>SUM(C32)</f>
        <v>18500.099999999999</v>
      </c>
      <c r="D31" s="38">
        <f>SUM(D32)</f>
        <v>8288.2999999999993</v>
      </c>
      <c r="E31" s="38">
        <f t="shared" ref="E31" si="8">SUM(E32)</f>
        <v>663.7</v>
      </c>
      <c r="F31" s="39">
        <f t="shared" si="0"/>
        <v>3.5875481754152685</v>
      </c>
      <c r="G31" s="74">
        <f t="shared" si="4"/>
        <v>8.0076734674179271</v>
      </c>
    </row>
    <row r="32" spans="1:7" ht="36" x14ac:dyDescent="0.35">
      <c r="A32" s="7" t="s">
        <v>53</v>
      </c>
      <c r="B32" s="40" t="s">
        <v>54</v>
      </c>
      <c r="C32" s="41">
        <v>18500.099999999999</v>
      </c>
      <c r="D32" s="41">
        <v>8288.2999999999993</v>
      </c>
      <c r="E32" s="41">
        <v>663.7</v>
      </c>
      <c r="F32" s="10">
        <f t="shared" si="0"/>
        <v>3.5875481754152685</v>
      </c>
      <c r="G32" s="73">
        <f t="shared" si="4"/>
        <v>8.0076734674179271</v>
      </c>
    </row>
    <row r="33" spans="1:8" ht="18" x14ac:dyDescent="0.35">
      <c r="A33" s="3" t="s">
        <v>55</v>
      </c>
      <c r="B33" s="16" t="s">
        <v>56</v>
      </c>
      <c r="C33" s="5">
        <f>SUM(C34:C38)</f>
        <v>1697843.2000000002</v>
      </c>
      <c r="D33" s="5">
        <f>SUM(D34:D38)</f>
        <v>1323921.2</v>
      </c>
      <c r="E33" s="5">
        <f t="shared" ref="E33" si="9">SUM(E34:E38)</f>
        <v>1035270.4999999999</v>
      </c>
      <c r="F33" s="6">
        <f t="shared" si="0"/>
        <v>60.975624839796737</v>
      </c>
      <c r="G33" s="74">
        <f t="shared" si="4"/>
        <v>78.197289989766759</v>
      </c>
    </row>
    <row r="34" spans="1:8" ht="18" x14ac:dyDescent="0.3">
      <c r="A34" s="7" t="s">
        <v>57</v>
      </c>
      <c r="B34" s="42" t="s">
        <v>58</v>
      </c>
      <c r="C34" s="43">
        <v>423465.9</v>
      </c>
      <c r="D34" s="43">
        <v>311480.09999999998</v>
      </c>
      <c r="E34" s="43">
        <v>197911.8</v>
      </c>
      <c r="F34" s="10">
        <f t="shared" si="0"/>
        <v>46.73618348018104</v>
      </c>
      <c r="G34" s="72">
        <f t="shared" si="4"/>
        <v>63.539147444732421</v>
      </c>
    </row>
    <row r="35" spans="1:8" ht="18" x14ac:dyDescent="0.3">
      <c r="A35" s="7" t="s">
        <v>59</v>
      </c>
      <c r="B35" s="42" t="s">
        <v>60</v>
      </c>
      <c r="C35" s="43">
        <v>984022.2</v>
      </c>
      <c r="D35" s="43">
        <v>766303.3</v>
      </c>
      <c r="E35" s="43">
        <v>613684.6</v>
      </c>
      <c r="F35" s="10">
        <f t="shared" si="0"/>
        <v>62.364914124904899</v>
      </c>
      <c r="G35" s="72">
        <f t="shared" si="4"/>
        <v>80.083773618096117</v>
      </c>
    </row>
    <row r="36" spans="1:8" ht="18" x14ac:dyDescent="0.3">
      <c r="A36" s="7" t="s">
        <v>111</v>
      </c>
      <c r="B36" s="42" t="s">
        <v>112</v>
      </c>
      <c r="C36" s="43">
        <v>160138.1</v>
      </c>
      <c r="D36" s="43">
        <v>130641</v>
      </c>
      <c r="E36" s="43">
        <v>128041.7</v>
      </c>
      <c r="F36" s="10">
        <f t="shared" ref="F36:F58" si="10">E36/C36*100</f>
        <v>79.957049571588527</v>
      </c>
      <c r="G36" s="72">
        <f t="shared" si="4"/>
        <v>98.010348971609218</v>
      </c>
    </row>
    <row r="37" spans="1:8" ht="18" x14ac:dyDescent="0.3">
      <c r="A37" s="7" t="s">
        <v>61</v>
      </c>
      <c r="B37" s="42" t="s">
        <v>62</v>
      </c>
      <c r="C37" s="43">
        <v>23491.3</v>
      </c>
      <c r="D37" s="43">
        <v>18294.5</v>
      </c>
      <c r="E37" s="43">
        <v>18294.5</v>
      </c>
      <c r="F37" s="10">
        <f t="shared" si="10"/>
        <v>77.877767513930692</v>
      </c>
      <c r="G37" s="72">
        <f t="shared" si="4"/>
        <v>100</v>
      </c>
    </row>
    <row r="38" spans="1:8" ht="18" x14ac:dyDescent="0.3">
      <c r="A38" s="7" t="s">
        <v>63</v>
      </c>
      <c r="B38" s="42" t="s">
        <v>64</v>
      </c>
      <c r="C38" s="43">
        <v>106725.7</v>
      </c>
      <c r="D38" s="43">
        <v>97202.3</v>
      </c>
      <c r="E38" s="43">
        <v>77337.899999999994</v>
      </c>
      <c r="F38" s="10">
        <f t="shared" si="10"/>
        <v>72.464176857120634</v>
      </c>
      <c r="G38" s="72">
        <f t="shared" si="4"/>
        <v>79.563858056856674</v>
      </c>
    </row>
    <row r="39" spans="1:8" ht="18" x14ac:dyDescent="0.35">
      <c r="A39" s="3" t="s">
        <v>65</v>
      </c>
      <c r="B39" s="16" t="s">
        <v>66</v>
      </c>
      <c r="C39" s="5">
        <f>SUM(C40:C41)</f>
        <v>127093.6</v>
      </c>
      <c r="D39" s="5">
        <f>SUM(D40:D41)</f>
        <v>80596.100000000006</v>
      </c>
      <c r="E39" s="5">
        <f t="shared" ref="E39" si="11">SUM(E40:E41)</f>
        <v>53747.3</v>
      </c>
      <c r="F39" s="6">
        <f t="shared" si="10"/>
        <v>42.289540936758421</v>
      </c>
      <c r="G39" s="74">
        <f t="shared" si="4"/>
        <v>66.687221838277537</v>
      </c>
    </row>
    <row r="40" spans="1:8" ht="18" x14ac:dyDescent="0.3">
      <c r="A40" s="7" t="s">
        <v>67</v>
      </c>
      <c r="B40" s="44" t="s">
        <v>68</v>
      </c>
      <c r="C40" s="45">
        <v>96399.1</v>
      </c>
      <c r="D40" s="45">
        <v>56275.4</v>
      </c>
      <c r="E40" s="45">
        <v>31059</v>
      </c>
      <c r="F40" s="10">
        <f t="shared" si="10"/>
        <v>32.219180469527203</v>
      </c>
      <c r="G40" s="72">
        <f t="shared" si="4"/>
        <v>55.191078162038835</v>
      </c>
    </row>
    <row r="41" spans="1:8" ht="36" x14ac:dyDescent="0.3">
      <c r="A41" s="7" t="s">
        <v>69</v>
      </c>
      <c r="B41" s="46" t="s">
        <v>70</v>
      </c>
      <c r="C41" s="47">
        <v>30694.5</v>
      </c>
      <c r="D41" s="47">
        <v>24320.7</v>
      </c>
      <c r="E41" s="47">
        <v>22688.3</v>
      </c>
      <c r="F41" s="10">
        <f t="shared" si="10"/>
        <v>73.916499698643079</v>
      </c>
      <c r="G41" s="72">
        <f t="shared" si="4"/>
        <v>93.288022137520713</v>
      </c>
    </row>
    <row r="42" spans="1:8" ht="17.399999999999999" x14ac:dyDescent="0.3">
      <c r="A42" s="36" t="s">
        <v>105</v>
      </c>
      <c r="B42" s="60" t="s">
        <v>107</v>
      </c>
      <c r="C42" s="61">
        <f>SUM(C43)</f>
        <v>4521.2</v>
      </c>
      <c r="D42" s="61">
        <f t="shared" ref="D42" si="12">SUM(D43)</f>
        <v>4521.2</v>
      </c>
      <c r="E42" s="61">
        <f t="shared" ref="E42" si="13">SUM(E43)</f>
        <v>2545.1</v>
      </c>
      <c r="F42" s="62">
        <f t="shared" si="10"/>
        <v>56.292577191895951</v>
      </c>
      <c r="G42" s="75">
        <f t="shared" si="4"/>
        <v>56.292577191895951</v>
      </c>
    </row>
    <row r="43" spans="1:8" ht="18" x14ac:dyDescent="0.3">
      <c r="A43" s="7" t="s">
        <v>106</v>
      </c>
      <c r="B43" s="46" t="s">
        <v>108</v>
      </c>
      <c r="C43" s="47">
        <v>4521.2</v>
      </c>
      <c r="D43" s="47">
        <v>4521.2</v>
      </c>
      <c r="E43" s="47">
        <v>2545.1</v>
      </c>
      <c r="F43" s="10">
        <f t="shared" si="10"/>
        <v>56.292577191895951</v>
      </c>
      <c r="G43" s="72">
        <f t="shared" si="4"/>
        <v>56.292577191895951</v>
      </c>
    </row>
    <row r="44" spans="1:8" ht="18" x14ac:dyDescent="0.35">
      <c r="A44" s="3" t="s">
        <v>71</v>
      </c>
      <c r="B44" s="16" t="s">
        <v>72</v>
      </c>
      <c r="C44" s="5">
        <f>SUM(C45:C48)</f>
        <v>72981</v>
      </c>
      <c r="D44" s="5">
        <f>SUM(D45:D48)</f>
        <v>57697.599999999999</v>
      </c>
      <c r="E44" s="5">
        <f t="shared" ref="E44" si="14">SUM(E45:E48)</f>
        <v>35255.9</v>
      </c>
      <c r="F44" s="6">
        <f t="shared" si="10"/>
        <v>48.308326824790015</v>
      </c>
      <c r="G44" s="74">
        <f t="shared" si="4"/>
        <v>61.104621336069442</v>
      </c>
    </row>
    <row r="45" spans="1:8" ht="18" x14ac:dyDescent="0.35">
      <c r="A45" s="7" t="s">
        <v>73</v>
      </c>
      <c r="B45" s="48" t="s">
        <v>74</v>
      </c>
      <c r="C45" s="49">
        <v>6372.5</v>
      </c>
      <c r="D45" s="49">
        <v>4734.8</v>
      </c>
      <c r="E45" s="49">
        <v>4669.1000000000004</v>
      </c>
      <c r="F45" s="10">
        <f t="shared" si="10"/>
        <v>73.269517457826609</v>
      </c>
      <c r="G45" s="73">
        <f t="shared" si="4"/>
        <v>98.61240179099434</v>
      </c>
    </row>
    <row r="46" spans="1:8" ht="18" x14ac:dyDescent="0.3">
      <c r="A46" s="7" t="s">
        <v>75</v>
      </c>
      <c r="B46" s="48" t="s">
        <v>76</v>
      </c>
      <c r="C46" s="49">
        <v>3150.9</v>
      </c>
      <c r="D46" s="49">
        <v>2991.1</v>
      </c>
      <c r="E46" s="49">
        <v>745.9</v>
      </c>
      <c r="F46" s="10">
        <f t="shared" si="10"/>
        <v>23.672601478942525</v>
      </c>
      <c r="G46" s="72">
        <f t="shared" si="4"/>
        <v>24.93731403162716</v>
      </c>
      <c r="H46" s="67"/>
    </row>
    <row r="47" spans="1:8" ht="18" x14ac:dyDescent="0.3">
      <c r="A47" s="7" t="s">
        <v>77</v>
      </c>
      <c r="B47" s="48" t="s">
        <v>78</v>
      </c>
      <c r="C47" s="49">
        <v>53463.5</v>
      </c>
      <c r="D47" s="49">
        <v>41740.1</v>
      </c>
      <c r="E47" s="49">
        <v>24438.7</v>
      </c>
      <c r="F47" s="10">
        <f t="shared" si="10"/>
        <v>45.710999092839039</v>
      </c>
      <c r="G47" s="72">
        <f t="shared" si="4"/>
        <v>58.549692022779055</v>
      </c>
    </row>
    <row r="48" spans="1:8" ht="18" x14ac:dyDescent="0.3">
      <c r="A48" s="7" t="s">
        <v>79</v>
      </c>
      <c r="B48" s="50" t="s">
        <v>80</v>
      </c>
      <c r="C48" s="51">
        <v>9994.1</v>
      </c>
      <c r="D48" s="51">
        <v>8231.6</v>
      </c>
      <c r="E48" s="51">
        <v>5402.2</v>
      </c>
      <c r="F48" s="10">
        <f t="shared" si="10"/>
        <v>54.053891796159725</v>
      </c>
      <c r="G48" s="72">
        <f t="shared" si="4"/>
        <v>65.627581515136796</v>
      </c>
    </row>
    <row r="49" spans="1:8" ht="18" x14ac:dyDescent="0.35">
      <c r="A49" s="3" t="s">
        <v>81</v>
      </c>
      <c r="B49" s="16" t="s">
        <v>82</v>
      </c>
      <c r="C49" s="5">
        <f>SUM(C50:C51)</f>
        <v>2141</v>
      </c>
      <c r="D49" s="5">
        <f t="shared" ref="D49" si="15">SUM(D50:D51)</f>
        <v>1798.5</v>
      </c>
      <c r="E49" s="5">
        <f t="shared" ref="E49" si="16">SUM(E50:E51)</f>
        <v>1192.3999999999999</v>
      </c>
      <c r="F49" s="6">
        <f t="shared" si="10"/>
        <v>55.693601120971501</v>
      </c>
      <c r="G49" s="74">
        <f t="shared" si="4"/>
        <v>66.299694189602448</v>
      </c>
    </row>
    <row r="50" spans="1:8" s="66" customFormat="1" ht="18" x14ac:dyDescent="0.35">
      <c r="A50" s="63" t="s">
        <v>109</v>
      </c>
      <c r="B50" s="64" t="s">
        <v>110</v>
      </c>
      <c r="C50" s="65">
        <v>192.6</v>
      </c>
      <c r="D50" s="65">
        <v>192.6</v>
      </c>
      <c r="E50" s="65">
        <v>192.6</v>
      </c>
      <c r="F50" s="10">
        <f t="shared" si="10"/>
        <v>100</v>
      </c>
      <c r="G50" s="73">
        <f t="shared" si="4"/>
        <v>100</v>
      </c>
    </row>
    <row r="51" spans="1:8" ht="18" x14ac:dyDescent="0.3">
      <c r="A51" s="7" t="s">
        <v>83</v>
      </c>
      <c r="B51" s="53" t="s">
        <v>84</v>
      </c>
      <c r="C51" s="52">
        <v>1948.4</v>
      </c>
      <c r="D51" s="52">
        <v>1605.9</v>
      </c>
      <c r="E51" s="52">
        <v>999.8</v>
      </c>
      <c r="F51" s="10">
        <f t="shared" si="10"/>
        <v>51.313898583453089</v>
      </c>
      <c r="G51" s="72">
        <f t="shared" si="4"/>
        <v>62.257923905598098</v>
      </c>
      <c r="H51" s="67"/>
    </row>
    <row r="52" spans="1:8" ht="18" x14ac:dyDescent="0.35">
      <c r="A52" s="3" t="s">
        <v>85</v>
      </c>
      <c r="B52" s="16" t="s">
        <v>86</v>
      </c>
      <c r="C52" s="5">
        <f>SUM(C53)</f>
        <v>9960.2999999999993</v>
      </c>
      <c r="D52" s="5">
        <f>SUM(D53)</f>
        <v>7607.3</v>
      </c>
      <c r="E52" s="5">
        <f t="shared" ref="E52" si="17">SUM(E53)</f>
        <v>7607.3</v>
      </c>
      <c r="F52" s="6">
        <f t="shared" si="10"/>
        <v>76.376213567864426</v>
      </c>
      <c r="G52" s="74">
        <f t="shared" si="4"/>
        <v>100</v>
      </c>
    </row>
    <row r="53" spans="1:8" ht="18" x14ac:dyDescent="0.35">
      <c r="A53" s="7" t="s">
        <v>87</v>
      </c>
      <c r="B53" s="54" t="s">
        <v>88</v>
      </c>
      <c r="C53" s="55">
        <v>9960.2999999999993</v>
      </c>
      <c r="D53" s="55">
        <v>7607.3</v>
      </c>
      <c r="E53" s="55">
        <v>7607.3</v>
      </c>
      <c r="F53" s="10">
        <f t="shared" si="10"/>
        <v>76.376213567864426</v>
      </c>
      <c r="G53" s="73">
        <f t="shared" si="4"/>
        <v>100</v>
      </c>
    </row>
    <row r="54" spans="1:8" ht="34.799999999999997" x14ac:dyDescent="0.35">
      <c r="A54" s="3" t="s">
        <v>89</v>
      </c>
      <c r="B54" s="16" t="s">
        <v>90</v>
      </c>
      <c r="C54" s="5">
        <f>SUM(C55)</f>
        <v>50</v>
      </c>
      <c r="D54" s="5">
        <f>SUM(D55)</f>
        <v>0</v>
      </c>
      <c r="E54" s="5">
        <f t="shared" ref="E54" si="18">SUM(E55)</f>
        <v>0</v>
      </c>
      <c r="F54" s="6">
        <f t="shared" si="10"/>
        <v>0</v>
      </c>
      <c r="G54" s="74" t="e">
        <f t="shared" si="4"/>
        <v>#DIV/0!</v>
      </c>
    </row>
    <row r="55" spans="1:8" ht="36" x14ac:dyDescent="0.35">
      <c r="A55" s="7" t="s">
        <v>91</v>
      </c>
      <c r="B55" s="56" t="s">
        <v>92</v>
      </c>
      <c r="C55" s="57">
        <v>50</v>
      </c>
      <c r="D55" s="57">
        <v>0</v>
      </c>
      <c r="E55" s="57">
        <v>0</v>
      </c>
      <c r="F55" s="10">
        <f t="shared" si="10"/>
        <v>0</v>
      </c>
      <c r="G55" s="73" t="e">
        <f t="shared" si="4"/>
        <v>#DIV/0!</v>
      </c>
    </row>
    <row r="56" spans="1:8" ht="69.599999999999994" x14ac:dyDescent="0.35">
      <c r="A56" s="3" t="s">
        <v>93</v>
      </c>
      <c r="B56" s="16" t="s">
        <v>94</v>
      </c>
      <c r="C56" s="5">
        <f>SUM(C57)</f>
        <v>314016.5</v>
      </c>
      <c r="D56" s="5">
        <f>SUM(D57)</f>
        <v>241897.60000000001</v>
      </c>
      <c r="E56" s="5">
        <f t="shared" ref="E56" si="19">SUM(E57)</f>
        <v>241897.60000000001</v>
      </c>
      <c r="F56" s="6">
        <f t="shared" si="10"/>
        <v>77.033404295634142</v>
      </c>
      <c r="G56" s="74">
        <f t="shared" si="4"/>
        <v>100</v>
      </c>
    </row>
    <row r="57" spans="1:8" ht="54" x14ac:dyDescent="0.35">
      <c r="A57" s="7" t="s">
        <v>95</v>
      </c>
      <c r="B57" s="58" t="s">
        <v>96</v>
      </c>
      <c r="C57" s="59">
        <v>314016.5</v>
      </c>
      <c r="D57" s="59">
        <v>241897.60000000001</v>
      </c>
      <c r="E57" s="59">
        <v>241897.60000000001</v>
      </c>
      <c r="F57" s="10">
        <f t="shared" si="10"/>
        <v>77.033404295634142</v>
      </c>
      <c r="G57" s="73">
        <f t="shared" si="4"/>
        <v>100</v>
      </c>
    </row>
    <row r="58" spans="1:8" ht="18" x14ac:dyDescent="0.35">
      <c r="A58" s="3"/>
      <c r="B58" s="16" t="s">
        <v>97</v>
      </c>
      <c r="C58" s="5">
        <f>SUM(C4+C13+C15+C19+C26+C31+C33+C39+C44+C49+C52+C54+C56+C42)</f>
        <v>3822784.9000000004</v>
      </c>
      <c r="D58" s="5">
        <f>SUM(D4+D13+D15+D19+D26+D31+D33+D39+D44+D49+D52+D54+D56+D42)</f>
        <v>2902721.6</v>
      </c>
      <c r="E58" s="5">
        <f>SUM(E4+E13+E15+E19+E26+E31+E33+E39+E44+E49+E52+E54+E56+E42)</f>
        <v>2209479.5</v>
      </c>
      <c r="F58" s="39">
        <f t="shared" si="10"/>
        <v>57.797641190850143</v>
      </c>
      <c r="G58" s="74">
        <f t="shared" si="4"/>
        <v>76.117513301999068</v>
      </c>
    </row>
  </sheetData>
  <mergeCells count="1">
    <mergeCell ref="B1:F2"/>
  </mergeCells>
  <pageMargins left="0.70866141732283472" right="0.70866141732283472" top="0.74803149606299213" bottom="0.74803149606299213" header="0.31496062992125984" footer="0.31496062992125984"/>
  <pageSetup paperSize="9" scale="50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2017-07-27T10:15:32Z</cp:lastPrinted>
  <dcterms:created xsi:type="dcterms:W3CDTF">2016-02-05T04:07:28Z</dcterms:created>
  <dcterms:modified xsi:type="dcterms:W3CDTF">2017-10-19T07:15:11Z</dcterms:modified>
</cp:coreProperties>
</file>